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9015"/>
  </bookViews>
  <sheets>
    <sheet name="komplexná cenová ponuka" sheetId="1" r:id="rId1"/>
    <sheet name="Hárok3" sheetId="3" r:id="rId2"/>
  </sheets>
  <calcPr calcId="145621"/>
</workbook>
</file>

<file path=xl/calcChain.xml><?xml version="1.0" encoding="utf-8"?>
<calcChain xmlns="http://schemas.openxmlformats.org/spreadsheetml/2006/main">
  <c r="G31" i="1" l="1"/>
  <c r="E28" i="1"/>
  <c r="E10" i="1"/>
  <c r="E9" i="1"/>
  <c r="G30" i="1" l="1"/>
  <c r="G10" i="1"/>
  <c r="H10" i="1" s="1"/>
  <c r="G9" i="1"/>
  <c r="H9" i="1" s="1"/>
  <c r="E17" i="1"/>
  <c r="E16" i="1"/>
  <c r="E15" i="1"/>
  <c r="E14" i="1"/>
  <c r="E19" i="1"/>
  <c r="E18" i="1"/>
  <c r="E13" i="1"/>
  <c r="G16" i="1" l="1"/>
  <c r="G14" i="1"/>
  <c r="G12" i="1" l="1"/>
  <c r="H12" i="1" s="1"/>
  <c r="G28" i="1"/>
  <c r="G11" i="1"/>
  <c r="H11" i="1" s="1"/>
  <c r="G29" i="1" l="1"/>
</calcChain>
</file>

<file path=xl/sharedStrings.xml><?xml version="1.0" encoding="utf-8"?>
<sst xmlns="http://schemas.openxmlformats.org/spreadsheetml/2006/main" count="63" uniqueCount="49">
  <si>
    <t>Mestské lesy Banská Bystrica s.r.o.</t>
  </si>
  <si>
    <t>IČO:31642365</t>
  </si>
  <si>
    <t>IČ DPH: SK 2020457142</t>
  </si>
  <si>
    <t>účet: 2627130457/1100     Tatrabanka</t>
  </si>
  <si>
    <t>Činnosť</t>
  </si>
  <si>
    <t>druh</t>
  </si>
  <si>
    <t>plavenie dreva</t>
  </si>
  <si>
    <t>obsah</t>
  </si>
  <si>
    <t>odhad hod</t>
  </si>
  <si>
    <t>celkom</t>
  </si>
  <si>
    <t>občerstvenie</t>
  </si>
  <si>
    <t>služba</t>
  </si>
  <si>
    <t>2 pracovníci zabezpečujúci plavenie + výrobu 1 prm dreva</t>
  </si>
  <si>
    <t xml:space="preserve">zabezpečenie občerstvenia - výroba, dovoz, servírovanie </t>
  </si>
  <si>
    <t>€/hod/ks</t>
  </si>
  <si>
    <t>chlieb s maslom 1 ks</t>
  </si>
  <si>
    <t>guláš 1 porcia</t>
  </si>
  <si>
    <t xml:space="preserve">Spôsob fakturácie:  </t>
  </si>
  <si>
    <t>ML BB  následne vyfakturujú sumu vynásobenú koeficientom 1,1 (10 % na réžijné náklady) spolu s DPh objednávateľovi</t>
  </si>
  <si>
    <t xml:space="preserve">Príklad: </t>
  </si>
  <si>
    <t>odhad hod, ks</t>
  </si>
  <si>
    <t>spolu</t>
  </si>
  <si>
    <t>3 pracovníci zabezpečujúci plavenie + výrobu 1 prm dreva</t>
  </si>
  <si>
    <t>1 hod dovoz + odvoz dreva, 2 hod plavenie</t>
  </si>
  <si>
    <t>pondelok - piatok</t>
  </si>
  <si>
    <t>sobota, nedeľa, sviatok</t>
  </si>
  <si>
    <t>minerálka 0,5 l</t>
  </si>
  <si>
    <t>chlieb s masťou a cibuľou  1 ks krajec</t>
  </si>
  <si>
    <t>pivo 0,5 l plechovka</t>
  </si>
  <si>
    <t>pálenka 0,4 dcl</t>
  </si>
  <si>
    <t>pri väčšom počte zabezpečí sedenie + stoly+čapované pivo</t>
  </si>
  <si>
    <t>guláš robený od 5 a viac návštevníkov</t>
  </si>
  <si>
    <t>10 hostí</t>
  </si>
  <si>
    <t>sobota</t>
  </si>
  <si>
    <t>10 % pre MLBB</t>
  </si>
  <si>
    <t>celkom € bez DPH</t>
  </si>
  <si>
    <t>celkom € s DPH</t>
  </si>
  <si>
    <t>káva</t>
  </si>
  <si>
    <t>odborný výklad</t>
  </si>
  <si>
    <t>info o historii plavenia a MLBB</t>
  </si>
  <si>
    <t>Dodávateľ služby vyfakturuje vykonanú službu plavenie a odborný výklad  Mestským lesom Banská bystrica s.r.o..</t>
  </si>
  <si>
    <t>odborný výklad zamestnancom MLBB</t>
  </si>
  <si>
    <t>Cenová ponuka na zabezpečenie lesníckych  ukážok plavenia dreva vo vodnom žľabe Rakytovo</t>
  </si>
  <si>
    <t>Platba za občerstvenie sa realizuje v hotovosti poskytovateľovi občerstvenia.</t>
  </si>
  <si>
    <t>€ s DPH/hod/ks</t>
  </si>
  <si>
    <t>Vypracoval:   Ing.Eduard Apfel                        dňa 1.3.2016</t>
  </si>
  <si>
    <t>                                                                                                            Ing. Blažej Možucha</t>
  </si>
  <si>
    <t>                                                                                                                  konateľ s.r.o.</t>
  </si>
  <si>
    <t xml:space="preserve">                                       s návrhom       súhlasím   -   nesúhlasím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</si>
</sst>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5.5"/>
      <color rgb="FF8B4513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1" fillId="0" borderId="1" xfId="0" applyFont="1" applyBorder="1"/>
    <xf numFmtId="0" fontId="0" fillId="0" borderId="1" xfId="0" applyFill="1" applyBorder="1"/>
    <xf numFmtId="0" fontId="0" fillId="0" borderId="0" xfId="0" applyBorder="1"/>
    <xf numFmtId="0" fontId="1" fillId="0" borderId="0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40</xdr:row>
      <xdr:rowOff>171450</xdr:rowOff>
    </xdr:from>
    <xdr:to>
      <xdr:col>4</xdr:col>
      <xdr:colOff>85725</xdr:colOff>
      <xdr:row>46</xdr:row>
      <xdr:rowOff>152400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324350" y="9477375"/>
          <a:ext cx="11239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H34" sqref="H34"/>
    </sheetView>
  </sheetViews>
  <sheetFormatPr defaultRowHeight="15" x14ac:dyDescent="0.25"/>
  <cols>
    <col min="1" max="1" width="20.140625" customWidth="1"/>
    <col min="3" max="3" width="29.42578125" customWidth="1"/>
    <col min="4" max="4" width="18.5703125" customWidth="1"/>
    <col min="5" max="5" width="14.5703125" bestFit="1" customWidth="1"/>
    <col min="6" max="6" width="13.42578125" bestFit="1" customWidth="1"/>
    <col min="7" max="7" width="16.7109375" bestFit="1" customWidth="1"/>
    <col min="8" max="8" width="16.7109375" customWidth="1"/>
  </cols>
  <sheetData>
    <row r="1" spans="1:9" ht="18.75" x14ac:dyDescent="0.3">
      <c r="A1" s="1" t="s">
        <v>42</v>
      </c>
    </row>
    <row r="3" spans="1:9" x14ac:dyDescent="0.25">
      <c r="A3" t="s">
        <v>0</v>
      </c>
    </row>
    <row r="4" spans="1:9" x14ac:dyDescent="0.25">
      <c r="A4" t="s">
        <v>1</v>
      </c>
    </row>
    <row r="5" spans="1:9" x14ac:dyDescent="0.25">
      <c r="A5" t="s">
        <v>2</v>
      </c>
    </row>
    <row r="6" spans="1:9" x14ac:dyDescent="0.25">
      <c r="A6" t="s">
        <v>3</v>
      </c>
    </row>
    <row r="8" spans="1:9" x14ac:dyDescent="0.25">
      <c r="A8" s="2" t="s">
        <v>4</v>
      </c>
      <c r="B8" s="2" t="s">
        <v>5</v>
      </c>
      <c r="C8" s="2" t="s">
        <v>7</v>
      </c>
      <c r="D8" s="2"/>
      <c r="E8" s="2" t="s">
        <v>14</v>
      </c>
      <c r="F8" s="2" t="s">
        <v>8</v>
      </c>
      <c r="G8" s="2" t="s">
        <v>35</v>
      </c>
      <c r="H8" s="2" t="s">
        <v>36</v>
      </c>
    </row>
    <row r="9" spans="1:9" x14ac:dyDescent="0.25">
      <c r="A9" s="2" t="s">
        <v>38</v>
      </c>
      <c r="B9" s="2" t="s">
        <v>11</v>
      </c>
      <c r="C9" s="2" t="s">
        <v>39</v>
      </c>
      <c r="D9" s="3" t="s">
        <v>24</v>
      </c>
      <c r="E9" s="2">
        <f>30/1.2</f>
        <v>25</v>
      </c>
      <c r="F9" s="2">
        <v>2</v>
      </c>
      <c r="G9" s="2">
        <f>E9*F9</f>
        <v>50</v>
      </c>
      <c r="H9" s="2">
        <f>G9*1.2</f>
        <v>60</v>
      </c>
    </row>
    <row r="10" spans="1:9" ht="30" x14ac:dyDescent="0.25">
      <c r="A10" s="2" t="s">
        <v>38</v>
      </c>
      <c r="B10" s="2" t="s">
        <v>11</v>
      </c>
      <c r="C10" s="2" t="s">
        <v>39</v>
      </c>
      <c r="D10" s="3" t="s">
        <v>25</v>
      </c>
      <c r="E10" s="2">
        <f>45/1.2</f>
        <v>37.5</v>
      </c>
      <c r="F10" s="2">
        <v>2</v>
      </c>
      <c r="G10" s="2">
        <f>E10*F10</f>
        <v>75</v>
      </c>
      <c r="H10" s="2">
        <f>G10*1.2</f>
        <v>90</v>
      </c>
    </row>
    <row r="11" spans="1:9" ht="33.75" customHeight="1" x14ac:dyDescent="0.25">
      <c r="A11" s="2" t="s">
        <v>6</v>
      </c>
      <c r="B11" s="2" t="s">
        <v>11</v>
      </c>
      <c r="C11" s="3" t="s">
        <v>22</v>
      </c>
      <c r="D11" s="3" t="s">
        <v>24</v>
      </c>
      <c r="E11" s="2">
        <v>30</v>
      </c>
      <c r="F11" s="2">
        <v>3</v>
      </c>
      <c r="G11" s="2">
        <f>E11*F11</f>
        <v>90</v>
      </c>
      <c r="H11" s="2">
        <f>G11*1.2</f>
        <v>108</v>
      </c>
      <c r="I11" t="s">
        <v>23</v>
      </c>
    </row>
    <row r="12" spans="1:9" ht="33.75" customHeight="1" x14ac:dyDescent="0.25">
      <c r="A12" s="2" t="s">
        <v>6</v>
      </c>
      <c r="B12" s="2" t="s">
        <v>11</v>
      </c>
      <c r="C12" s="3" t="s">
        <v>22</v>
      </c>
      <c r="D12" s="3" t="s">
        <v>25</v>
      </c>
      <c r="E12" s="2">
        <v>45</v>
      </c>
      <c r="F12" s="2">
        <v>3</v>
      </c>
      <c r="G12" s="2">
        <f>E12*F12</f>
        <v>135</v>
      </c>
      <c r="H12" s="2">
        <f>G12*1.2</f>
        <v>162</v>
      </c>
      <c r="I12" t="s">
        <v>23</v>
      </c>
    </row>
    <row r="13" spans="1:9" ht="30" x14ac:dyDescent="0.25">
      <c r="A13" s="5" t="s">
        <v>10</v>
      </c>
      <c r="B13" s="5" t="s">
        <v>11</v>
      </c>
      <c r="C13" s="3" t="s">
        <v>13</v>
      </c>
      <c r="D13" s="3" t="s">
        <v>16</v>
      </c>
      <c r="E13" s="2">
        <f>H13/1.2</f>
        <v>3.3333333333333335</v>
      </c>
      <c r="F13" s="2">
        <v>5</v>
      </c>
      <c r="G13" s="2">
        <v>20</v>
      </c>
      <c r="H13" s="11">
        <v>4</v>
      </c>
      <c r="I13" t="s">
        <v>31</v>
      </c>
    </row>
    <row r="14" spans="1:9" ht="30" x14ac:dyDescent="0.25">
      <c r="A14" s="7"/>
      <c r="B14" s="7"/>
      <c r="C14" s="9" t="s">
        <v>30</v>
      </c>
      <c r="D14" s="3" t="s">
        <v>27</v>
      </c>
      <c r="E14" s="2">
        <f t="shared" ref="E14:E17" si="0">H14/1.2</f>
        <v>0.20833333333333334</v>
      </c>
      <c r="F14" s="2">
        <v>30</v>
      </c>
      <c r="G14" s="2">
        <f>F14*E14</f>
        <v>6.25</v>
      </c>
      <c r="H14" s="2">
        <v>0.25</v>
      </c>
    </row>
    <row r="15" spans="1:9" x14ac:dyDescent="0.25">
      <c r="A15" s="7"/>
      <c r="B15" s="7"/>
      <c r="C15" s="8"/>
      <c r="D15" s="2" t="s">
        <v>15</v>
      </c>
      <c r="E15" s="2">
        <f t="shared" si="0"/>
        <v>0.20833333333333334</v>
      </c>
      <c r="F15" s="2"/>
      <c r="G15" s="2"/>
      <c r="H15" s="2">
        <v>0.25</v>
      </c>
    </row>
    <row r="16" spans="1:9" x14ac:dyDescent="0.25">
      <c r="A16" s="7"/>
      <c r="B16" s="7"/>
      <c r="C16" s="8"/>
      <c r="D16" s="2" t="s">
        <v>26</v>
      </c>
      <c r="E16" s="2">
        <f t="shared" si="0"/>
        <v>0.41666666666666669</v>
      </c>
      <c r="F16" s="2">
        <v>15</v>
      </c>
      <c r="G16" s="2">
        <f>F16*E16</f>
        <v>6.25</v>
      </c>
      <c r="H16" s="2">
        <v>0.5</v>
      </c>
    </row>
    <row r="17" spans="1:8" x14ac:dyDescent="0.25">
      <c r="A17" s="7"/>
      <c r="B17" s="7"/>
      <c r="C17" s="8"/>
      <c r="D17" s="2" t="s">
        <v>28</v>
      </c>
      <c r="E17" s="2">
        <f t="shared" si="0"/>
        <v>1</v>
      </c>
      <c r="F17" s="2"/>
      <c r="G17" s="2"/>
      <c r="H17" s="2">
        <v>1.2</v>
      </c>
    </row>
    <row r="18" spans="1:8" x14ac:dyDescent="0.25">
      <c r="A18" s="7"/>
      <c r="B18" s="7"/>
      <c r="C18" s="8"/>
      <c r="D18" s="2" t="s">
        <v>37</v>
      </c>
      <c r="E18" s="2">
        <f t="shared" ref="E18:E19" si="1">H18/1.2</f>
        <v>0.83333333333333337</v>
      </c>
      <c r="F18" s="2"/>
      <c r="G18" s="2"/>
      <c r="H18" s="2">
        <v>1</v>
      </c>
    </row>
    <row r="19" spans="1:8" x14ac:dyDescent="0.25">
      <c r="A19" s="4"/>
      <c r="B19" s="4"/>
      <c r="C19" s="6"/>
      <c r="D19" s="2" t="s">
        <v>29</v>
      </c>
      <c r="E19" s="2">
        <f t="shared" si="1"/>
        <v>0.83333333333333337</v>
      </c>
      <c r="F19" s="2"/>
      <c r="G19" s="2"/>
      <c r="H19" s="2">
        <v>1</v>
      </c>
    </row>
    <row r="22" spans="1:8" x14ac:dyDescent="0.25">
      <c r="A22" t="s">
        <v>17</v>
      </c>
      <c r="B22" t="s">
        <v>40</v>
      </c>
    </row>
    <row r="23" spans="1:8" x14ac:dyDescent="0.25">
      <c r="B23" t="s">
        <v>18</v>
      </c>
    </row>
    <row r="24" spans="1:8" x14ac:dyDescent="0.25">
      <c r="B24" t="s">
        <v>43</v>
      </c>
    </row>
    <row r="26" spans="1:8" x14ac:dyDescent="0.25">
      <c r="A26" t="s">
        <v>19</v>
      </c>
      <c r="B26" t="s">
        <v>32</v>
      </c>
      <c r="C26" t="s">
        <v>33</v>
      </c>
    </row>
    <row r="27" spans="1:8" x14ac:dyDescent="0.25">
      <c r="B27" s="2" t="s">
        <v>5</v>
      </c>
      <c r="C27" s="2" t="s">
        <v>7</v>
      </c>
      <c r="D27" s="2"/>
      <c r="E27" s="2" t="s">
        <v>44</v>
      </c>
      <c r="F27" s="2" t="s">
        <v>20</v>
      </c>
      <c r="G27" s="2" t="s">
        <v>9</v>
      </c>
      <c r="H27" s="12"/>
    </row>
    <row r="28" spans="1:8" ht="30" x14ac:dyDescent="0.25">
      <c r="B28" s="2" t="s">
        <v>11</v>
      </c>
      <c r="C28" s="3" t="s">
        <v>12</v>
      </c>
      <c r="D28" s="3"/>
      <c r="E28" s="2">
        <f>45*1.2</f>
        <v>54</v>
      </c>
      <c r="F28" s="2">
        <v>3</v>
      </c>
      <c r="G28" s="2">
        <f>E28*F28</f>
        <v>162</v>
      </c>
      <c r="H28" s="12"/>
    </row>
    <row r="29" spans="1:8" x14ac:dyDescent="0.25">
      <c r="B29" s="7"/>
      <c r="C29" s="4" t="s">
        <v>34</v>
      </c>
      <c r="D29" s="2"/>
      <c r="E29" s="2"/>
      <c r="F29" s="2"/>
      <c r="G29" s="2">
        <f>SUM(G28:G28)*0.1</f>
        <v>16.2</v>
      </c>
      <c r="H29" s="12"/>
    </row>
    <row r="30" spans="1:8" ht="30" x14ac:dyDescent="0.25">
      <c r="B30" s="7"/>
      <c r="C30" s="3" t="s">
        <v>41</v>
      </c>
      <c r="D30" s="2"/>
      <c r="E30" s="2">
        <v>45</v>
      </c>
      <c r="F30" s="2">
        <v>2</v>
      </c>
      <c r="G30" s="2">
        <f>E30*F30</f>
        <v>90</v>
      </c>
      <c r="H30" s="12"/>
    </row>
    <row r="31" spans="1:8" x14ac:dyDescent="0.25">
      <c r="B31" s="10" t="s">
        <v>21</v>
      </c>
      <c r="C31" s="10"/>
      <c r="D31" s="10"/>
      <c r="E31" s="10"/>
      <c r="F31" s="10"/>
      <c r="G31" s="10">
        <f>SUM(G28:G30)</f>
        <v>268.2</v>
      </c>
      <c r="H31" s="13"/>
    </row>
    <row r="34" spans="3:3" ht="15.75" x14ac:dyDescent="0.25">
      <c r="C34" s="17" t="s">
        <v>45</v>
      </c>
    </row>
    <row r="37" spans="3:3" x14ac:dyDescent="0.25">
      <c r="C37" s="15"/>
    </row>
    <row r="39" spans="3:3" x14ac:dyDescent="0.25">
      <c r="C39" s="15" t="s">
        <v>48</v>
      </c>
    </row>
    <row r="40" spans="3:3" x14ac:dyDescent="0.25">
      <c r="C40" s="14"/>
    </row>
    <row r="41" spans="3:3" x14ac:dyDescent="0.25">
      <c r="C41" s="16" t="s">
        <v>46</v>
      </c>
    </row>
    <row r="42" spans="3:3" x14ac:dyDescent="0.25">
      <c r="C42" s="16" t="s">
        <v>47</v>
      </c>
    </row>
  </sheetData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komplexná cenová ponuka</vt:lpstr>
      <vt:lpstr>Hárok3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Apfel</dc:creator>
  <cp:lastModifiedBy>Eduard Apfel</cp:lastModifiedBy>
  <cp:lastPrinted>2016-03-01T06:59:11Z</cp:lastPrinted>
  <dcterms:created xsi:type="dcterms:W3CDTF">2015-02-24T06:05:13Z</dcterms:created>
  <dcterms:modified xsi:type="dcterms:W3CDTF">2016-03-01T11:24:12Z</dcterms:modified>
</cp:coreProperties>
</file>